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8195" windowHeight="11700" firstSheet="1" activeTab="1"/>
  </bookViews>
  <sheets>
    <sheet name="Наклад. расходы 2017" sheetId="1" r:id="rId1"/>
    <sheet name="прейскурантбез НДС" sheetId="8" r:id="rId2"/>
  </sheets>
  <calcPr calcId="124519"/>
</workbook>
</file>

<file path=xl/calcChain.xml><?xml version="1.0" encoding="utf-8"?>
<calcChain xmlns="http://schemas.openxmlformats.org/spreadsheetml/2006/main">
  <c r="F35" i="1"/>
  <c r="D35"/>
  <c r="D16"/>
  <c r="F34" l="1"/>
  <c r="F14" l="1"/>
  <c r="F15"/>
  <c r="F21" l="1"/>
  <c r="E30"/>
  <c r="F30" s="1"/>
  <c r="E31"/>
  <c r="F31" s="1"/>
  <c r="E32"/>
  <c r="F32" s="1"/>
  <c r="E26"/>
  <c r="F26" s="1"/>
  <c r="E27"/>
  <c r="F27" s="1"/>
  <c r="E18"/>
  <c r="F18" s="1"/>
  <c r="E19"/>
  <c r="F19" s="1"/>
  <c r="E20"/>
  <c r="F20" s="1"/>
  <c r="E16"/>
  <c r="F16" s="1"/>
  <c r="E23"/>
  <c r="F23" s="1"/>
  <c r="E24"/>
  <c r="F24" s="1"/>
  <c r="E22"/>
  <c r="F22" s="1"/>
  <c r="D28"/>
  <c r="D33" s="1"/>
  <c r="E28" l="1"/>
  <c r="F28" s="1"/>
  <c r="F33" s="1"/>
  <c r="E33" l="1"/>
</calcChain>
</file>

<file path=xl/sharedStrings.xml><?xml version="1.0" encoding="utf-8"?>
<sst xmlns="http://schemas.openxmlformats.org/spreadsheetml/2006/main" count="190" uniqueCount="158">
  <si>
    <t>Наименование статей затрат</t>
  </si>
  <si>
    <t>Код статьи</t>
  </si>
  <si>
    <t xml:space="preserve">Фактические расходы всего </t>
  </si>
  <si>
    <t xml:space="preserve">в том числе НДС </t>
  </si>
  <si>
    <t>Фактические расходы всего без НДС</t>
  </si>
  <si>
    <t>Заработная плата административно – хозяйственного и вспомогательного персонала (включая санитарок)</t>
  </si>
  <si>
    <t>1.10.01.00</t>
  </si>
  <si>
    <t>1.10.02.00</t>
  </si>
  <si>
    <t>Приобретение предметов снабжения и расходных материалов</t>
  </si>
  <si>
    <t>1.10.03.00</t>
  </si>
  <si>
    <t>в том числе:</t>
  </si>
  <si>
    <t>мягкий инвентарь и обмундирование</t>
  </si>
  <si>
    <t>1.10.03.03</t>
  </si>
  <si>
    <t>продукты питания</t>
  </si>
  <si>
    <t>1.10.03.04</t>
  </si>
  <si>
    <t>прочие расходные материалы и предметы снабжения</t>
  </si>
  <si>
    <t>1.10.03.05</t>
  </si>
  <si>
    <t>Командировки и служебные разъезды</t>
  </si>
  <si>
    <t>1.10.04.00</t>
  </si>
  <si>
    <t>Оплата транспортных услуг</t>
  </si>
  <si>
    <t>1.10.05.00</t>
  </si>
  <si>
    <t>Оплата услуг связи</t>
  </si>
  <si>
    <t>1.10.06.00</t>
  </si>
  <si>
    <t>Оплата коммунальных услуг</t>
  </si>
  <si>
    <t>1.10.07.00</t>
  </si>
  <si>
    <t>электроэнергия</t>
  </si>
  <si>
    <t>1.10.07.03</t>
  </si>
  <si>
    <t>прочие коммунальные услуги</t>
  </si>
  <si>
    <t>1.10.07.04</t>
  </si>
  <si>
    <t>Прочие текущие расходы на закупки товаров и оплату услуг</t>
  </si>
  <si>
    <t>1.10.10.00</t>
  </si>
  <si>
    <t>оплата текущего ремонта оборудования и инвентаря</t>
  </si>
  <si>
    <t>1.10.10.02</t>
  </si>
  <si>
    <t>оплата текущего ремонта зданий и помещений</t>
  </si>
  <si>
    <t>1.10.10.03</t>
  </si>
  <si>
    <t>прочие текущие расходы</t>
  </si>
  <si>
    <t>1.10.10.08</t>
  </si>
  <si>
    <t>Итого:</t>
  </si>
  <si>
    <t>Заработная плата основного персонала (врачи, средний медперсонал)</t>
  </si>
  <si>
    <t>Процент накладных расходов</t>
  </si>
  <si>
    <t>Утверждаю:</t>
  </si>
  <si>
    <t>РАСЧЕТ НАКЛАДНЫХ РАСХОДОВ</t>
  </si>
  <si>
    <t>по ГУ "Чашникский районный центр гигиены и эпидемиологии"</t>
  </si>
  <si>
    <t>С.В. Махрова</t>
  </si>
  <si>
    <t>Экономист</t>
  </si>
  <si>
    <t>Начисления на оплату труда (34.08%)</t>
  </si>
  <si>
    <t>Главный бухгалтер</t>
  </si>
  <si>
    <t>Т.М. Воронова</t>
  </si>
  <si>
    <t>Главный государственный</t>
  </si>
  <si>
    <t>санитарный врач  Чашникского района</t>
  </si>
  <si>
    <t>____________________  В.В. Шнитко</t>
  </si>
  <si>
    <t>за  2017  год</t>
  </si>
  <si>
    <t>"09" апреля 2018г</t>
  </si>
  <si>
    <t>Дератизация</t>
  </si>
  <si>
    <t>1.1.</t>
  </si>
  <si>
    <t>Дератизация систематическая строений (помещений), территорий</t>
  </si>
  <si>
    <t>1.1.1.</t>
  </si>
  <si>
    <t>до 100 квадратных метров</t>
  </si>
  <si>
    <t>1.1.2.</t>
  </si>
  <si>
    <t>1.1.3.</t>
  </si>
  <si>
    <t>более 600 квадратных метров</t>
  </si>
  <si>
    <t>1.3.</t>
  </si>
  <si>
    <t>1.3.1.</t>
  </si>
  <si>
    <t>1.3.2.</t>
  </si>
  <si>
    <t>1.3.3.</t>
  </si>
  <si>
    <t>1.4.</t>
  </si>
  <si>
    <t>Дератизация разовая отдельных квартир</t>
  </si>
  <si>
    <t>1.5.</t>
  </si>
  <si>
    <t>1.7.</t>
  </si>
  <si>
    <t>Приготовление пищевой ядоприманки по заявкам населения</t>
  </si>
  <si>
    <t>Дезинсекция</t>
  </si>
  <si>
    <t>2.1.</t>
  </si>
  <si>
    <t>Дезинсекция систематическая помещений против бытовых насекомых (за исключением мух)</t>
  </si>
  <si>
    <t>2.1.1.</t>
  </si>
  <si>
    <t>2.1.2.</t>
  </si>
  <si>
    <t>2.1.3.</t>
  </si>
  <si>
    <t>2.2.</t>
  </si>
  <si>
    <t>Дезинсекция систематическая помещений против мух</t>
  </si>
  <si>
    <t>2.2.1.</t>
  </si>
  <si>
    <t>2.2.2.</t>
  </si>
  <si>
    <t>2.2.3.</t>
  </si>
  <si>
    <t>2.6.</t>
  </si>
  <si>
    <t>Дезинсекция разовая отдельных квартир</t>
  </si>
  <si>
    <t>2.7.</t>
  </si>
  <si>
    <t>2.8.</t>
  </si>
  <si>
    <t>Дезинсекция разовая индивидуальных шкафчиков</t>
  </si>
  <si>
    <t>2.9.</t>
  </si>
  <si>
    <t>2.10.</t>
  </si>
  <si>
    <t>Дезинсекция разовая против клещей и гнуса на открытых территориях</t>
  </si>
  <si>
    <t>2.12.</t>
  </si>
  <si>
    <t>Противопедикулезная разовая обработка помещения</t>
  </si>
  <si>
    <t>Дезинфекция (профилактическая)</t>
  </si>
  <si>
    <t>3.1.</t>
  </si>
  <si>
    <t>3.1.1.</t>
  </si>
  <si>
    <t>Легковой автомобиль</t>
  </si>
  <si>
    <t>3.1.2.</t>
  </si>
  <si>
    <t>Микроавтобус</t>
  </si>
  <si>
    <t>3.1.3.</t>
  </si>
  <si>
    <t>3.2.</t>
  </si>
  <si>
    <t>3.2.1.</t>
  </si>
  <si>
    <t>3.2.2.</t>
  </si>
  <si>
    <t>3.2.3.</t>
  </si>
  <si>
    <t>более 200 квадратных метров</t>
  </si>
  <si>
    <t>3.3.</t>
  </si>
  <si>
    <t>Дезинфекция разовая предметов и вещей</t>
  </si>
  <si>
    <t>3.5.</t>
  </si>
  <si>
    <t>Камерная разовая дезинфекция вещей, белья, постельных принадлежностей паровоздушным способом</t>
  </si>
  <si>
    <t>3.5.1.</t>
  </si>
  <si>
    <t>3.6.</t>
  </si>
  <si>
    <t>Камерная разовая дезинфекция вещей, белья, постельных принадлежностей пароформалиновым способом</t>
  </si>
  <si>
    <t>3.6.1.</t>
  </si>
  <si>
    <t>3.7.</t>
  </si>
  <si>
    <t>3.7.1.</t>
  </si>
  <si>
    <t>3.8.</t>
  </si>
  <si>
    <t>Дезинфекция разовая неканализованных уборных</t>
  </si>
  <si>
    <t>3.9.</t>
  </si>
  <si>
    <t>Дезинфекция разовая колодцев</t>
  </si>
  <si>
    <t>УТВЕРЖДАЮ:</t>
  </si>
  <si>
    <t>101-600 квадратных метров</t>
  </si>
  <si>
    <t>Дезинсекция разовая против личинок мух в местах выплода</t>
  </si>
  <si>
    <t>101-200 квадратных метров</t>
  </si>
  <si>
    <t>Единица измерения</t>
  </si>
  <si>
    <t>Обработка объекта</t>
  </si>
  <si>
    <t xml:space="preserve">Обработка объекта </t>
  </si>
  <si>
    <t>ГУ "Чашникский районный центр гигиены и эпидемиологии"</t>
  </si>
  <si>
    <t xml:space="preserve">             </t>
  </si>
  <si>
    <t xml:space="preserve">      по дератизации, дезинсекции, дезинфекции,оказываемые</t>
  </si>
  <si>
    <t>Государственным учреждением "Чашникский районный центр гигиены и эпидемиологии"</t>
  </si>
  <si>
    <t>№</t>
  </si>
  <si>
    <t xml:space="preserve">Наименование </t>
  </si>
  <si>
    <t>тариф  руб.</t>
  </si>
  <si>
    <t>без учета НДС, руб.</t>
  </si>
  <si>
    <t>101 - 600 квадратных метров</t>
  </si>
  <si>
    <t>Обработка объекта (на каждые 100 м2)</t>
  </si>
  <si>
    <t>Дератизация разовая строений (помещений), прилегающих террито-рий и других объектов</t>
  </si>
  <si>
    <t>до100 квадратных метров</t>
  </si>
  <si>
    <t>Обработка объекта    ( на каждые 100м2 )</t>
  </si>
  <si>
    <t>Обработка объекта    ( на каждые 30м2 )</t>
  </si>
  <si>
    <t>Приготовление ядоприманки ( на каждые 100г )</t>
  </si>
  <si>
    <t xml:space="preserve"> до 100 квадратных метров</t>
  </si>
  <si>
    <t xml:space="preserve">Обработка объекта  </t>
  </si>
  <si>
    <t xml:space="preserve"> 101-600 квадратных метров</t>
  </si>
  <si>
    <t>Обработка объекта   ( на каждые 100 м2 )</t>
  </si>
  <si>
    <t>Дезинсекция разовая индивидуальных домо-     владений</t>
  </si>
  <si>
    <t>Обработка объекта    ( на каждые 1000м2 )</t>
  </si>
  <si>
    <t>Дезинфекция (профилактическая) систематическая автотранспорта</t>
  </si>
  <si>
    <t>Грузовой автомобиль грузоподъемностью до 7,5 тонн</t>
  </si>
  <si>
    <t>Дезинфекция разовая поверхностей помещений пищевых и непищевых объектов,    жилых помещений,   подъездов жилых домов</t>
  </si>
  <si>
    <t>площадь рабочей по-верхности камеры 0.9квадратного метра</t>
  </si>
  <si>
    <t>Обработка объекта    ( на каждые 54 кг )</t>
  </si>
  <si>
    <t>площадь рабочей по-верхности камеры 0.9 квадратного метра</t>
  </si>
  <si>
    <t>3.</t>
  </si>
  <si>
    <t xml:space="preserve">    ПРЕЙСКУРАНТ №1</t>
  </si>
  <si>
    <t>Камерная разовая дезинсекция вещей, белья, постельных принадлежностей , а также профилактическая дезинфекция постельных принадлежностей паровоздушным способом</t>
  </si>
  <si>
    <t>Главный  государственный санитарный врач</t>
  </si>
  <si>
    <t>______________   В.В. Шнитко</t>
  </si>
  <si>
    <t>Дератизация разовая ин-дивидуальных домовладений</t>
  </si>
  <si>
    <r>
      <t xml:space="preserve">                                                                                                               "_</t>
    </r>
    <r>
      <rPr>
        <u/>
        <sz val="12"/>
        <rFont val="Times New Roman"/>
        <family val="1"/>
        <charset val="204"/>
      </rPr>
      <t>28</t>
    </r>
    <r>
      <rPr>
        <sz val="12"/>
        <rFont val="Times New Roman"/>
        <family val="1"/>
        <charset val="204"/>
      </rPr>
      <t>_" __</t>
    </r>
    <r>
      <rPr>
        <u/>
        <sz val="12"/>
        <rFont val="Times New Roman"/>
        <family val="1"/>
        <charset val="204"/>
      </rPr>
      <t>февраля</t>
    </r>
    <r>
      <rPr>
        <sz val="12"/>
        <rFont val="Times New Roman"/>
        <family val="1"/>
        <charset val="204"/>
      </rPr>
      <t>__  2022 г.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</si>
</sst>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14" fontId="13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0" fontId="10" fillId="0" borderId="7" xfId="0" applyFont="1" applyBorder="1"/>
    <xf numFmtId="0" fontId="13" fillId="0" borderId="7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" fontId="8" fillId="0" borderId="7" xfId="0" applyNumberFormat="1" applyFont="1" applyBorder="1"/>
    <xf numFmtId="0" fontId="9" fillId="0" borderId="7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0" fontId="12" fillId="0" borderId="0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14" fontId="13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3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Layout" topLeftCell="A10" workbookViewId="0">
      <selection activeCell="F30" sqref="F30"/>
    </sheetView>
  </sheetViews>
  <sheetFormatPr defaultRowHeight="12.75"/>
  <cols>
    <col min="1" max="1" width="4.85546875" style="9" customWidth="1"/>
    <col min="2" max="2" width="29.85546875" style="1" customWidth="1"/>
    <col min="3" max="3" width="10.5703125" style="1" customWidth="1"/>
    <col min="4" max="4" width="12.5703125" style="1" customWidth="1"/>
    <col min="5" max="5" width="10.7109375" style="1" customWidth="1"/>
    <col min="6" max="6" width="15.7109375" style="1" customWidth="1"/>
    <col min="7" max="16384" width="9.140625" style="1"/>
  </cols>
  <sheetData>
    <row r="1" spans="1:6" ht="15" customHeight="1">
      <c r="D1" s="62" t="s">
        <v>40</v>
      </c>
      <c r="E1" s="62"/>
      <c r="F1" s="62"/>
    </row>
    <row r="2" spans="1:6" ht="15.75">
      <c r="D2" s="62" t="s">
        <v>48</v>
      </c>
      <c r="E2" s="62"/>
      <c r="F2" s="62"/>
    </row>
    <row r="3" spans="1:6" ht="15.75">
      <c r="D3" s="62" t="s">
        <v>49</v>
      </c>
      <c r="E3" s="62"/>
      <c r="F3" s="62"/>
    </row>
    <row r="4" spans="1:6" ht="15.75">
      <c r="D4" s="62" t="s">
        <v>50</v>
      </c>
      <c r="E4" s="62"/>
      <c r="F4" s="62"/>
    </row>
    <row r="5" spans="1:6" ht="15.75">
      <c r="D5" s="62" t="s">
        <v>52</v>
      </c>
      <c r="E5" s="62"/>
      <c r="F5" s="62"/>
    </row>
    <row r="7" spans="1:6" ht="15.75">
      <c r="B7" s="63" t="s">
        <v>41</v>
      </c>
      <c r="C7" s="63"/>
      <c r="D7" s="63"/>
      <c r="E7" s="63"/>
      <c r="F7" s="63"/>
    </row>
    <row r="8" spans="1:6" ht="15.75">
      <c r="B8" s="64" t="s">
        <v>42</v>
      </c>
      <c r="C8" s="64"/>
      <c r="D8" s="64"/>
      <c r="E8" s="64"/>
      <c r="F8" s="64"/>
    </row>
    <row r="9" spans="1:6" ht="15.75">
      <c r="B9" s="11"/>
      <c r="C9" s="12" t="s">
        <v>51</v>
      </c>
      <c r="D9" s="12"/>
      <c r="E9" s="11"/>
      <c r="F9" s="11"/>
    </row>
    <row r="11" spans="1:6" ht="25.5" customHeight="1">
      <c r="A11" s="61"/>
      <c r="B11" s="61" t="s">
        <v>0</v>
      </c>
      <c r="C11" s="61" t="s">
        <v>1</v>
      </c>
      <c r="D11" s="61" t="s">
        <v>2</v>
      </c>
      <c r="E11" s="61" t="s">
        <v>3</v>
      </c>
      <c r="F11" s="61" t="s">
        <v>4</v>
      </c>
    </row>
    <row r="12" spans="1:6" ht="15" customHeight="1">
      <c r="A12" s="61"/>
      <c r="B12" s="61"/>
      <c r="C12" s="61"/>
      <c r="D12" s="61"/>
      <c r="E12" s="61"/>
      <c r="F12" s="61"/>
    </row>
    <row r="13" spans="1:6" ht="12" customHeight="1">
      <c r="A13" s="61"/>
      <c r="B13" s="61"/>
      <c r="C13" s="61"/>
      <c r="D13" s="61"/>
      <c r="E13" s="61"/>
      <c r="F13" s="61"/>
    </row>
    <row r="14" spans="1:6" ht="65.25" customHeight="1">
      <c r="A14" s="4">
        <v>1</v>
      </c>
      <c r="B14" s="2" t="s">
        <v>5</v>
      </c>
      <c r="C14" s="4" t="s">
        <v>6</v>
      </c>
      <c r="D14" s="7">
        <v>21082.44</v>
      </c>
      <c r="E14" s="7"/>
      <c r="F14" s="7">
        <f>D14</f>
        <v>21082.44</v>
      </c>
    </row>
    <row r="15" spans="1:6" ht="27" customHeight="1">
      <c r="A15" s="4">
        <v>2</v>
      </c>
      <c r="B15" s="2" t="s">
        <v>45</v>
      </c>
      <c r="C15" s="4" t="s">
        <v>7</v>
      </c>
      <c r="D15" s="7">
        <v>7145.7</v>
      </c>
      <c r="E15" s="7"/>
      <c r="F15" s="7">
        <f>D15</f>
        <v>7145.7</v>
      </c>
    </row>
    <row r="16" spans="1:6" ht="38.25">
      <c r="A16" s="4">
        <v>3</v>
      </c>
      <c r="B16" s="2" t="s">
        <v>8</v>
      </c>
      <c r="C16" s="4" t="s">
        <v>9</v>
      </c>
      <c r="D16" s="7">
        <f>D18+D19+D20</f>
        <v>4536.97</v>
      </c>
      <c r="E16" s="7">
        <f>D16*20/120</f>
        <v>756.16166666666675</v>
      </c>
      <c r="F16" s="7">
        <f>D16-E16</f>
        <v>3780.8083333333334</v>
      </c>
    </row>
    <row r="17" spans="1:6">
      <c r="A17" s="4"/>
      <c r="B17" s="2" t="s">
        <v>10</v>
      </c>
      <c r="C17" s="4"/>
      <c r="D17" s="8"/>
      <c r="E17" s="7"/>
      <c r="F17" s="7"/>
    </row>
    <row r="18" spans="1:6" ht="25.5">
      <c r="A18" s="4"/>
      <c r="B18" s="2" t="s">
        <v>11</v>
      </c>
      <c r="C18" s="4" t="s">
        <v>12</v>
      </c>
      <c r="D18" s="8">
        <v>23.2</v>
      </c>
      <c r="E18" s="8">
        <f t="shared" ref="E18:E20" si="0">D18*20/120</f>
        <v>3.8666666666666667</v>
      </c>
      <c r="F18" s="8">
        <f t="shared" ref="F18:F32" si="1">D18-E18</f>
        <v>19.333333333333332</v>
      </c>
    </row>
    <row r="19" spans="1:6">
      <c r="A19" s="4"/>
      <c r="B19" s="2" t="s">
        <v>13</v>
      </c>
      <c r="C19" s="4" t="s">
        <v>14</v>
      </c>
      <c r="D19" s="8">
        <v>485.13</v>
      </c>
      <c r="E19" s="8">
        <f t="shared" si="0"/>
        <v>80.855000000000004</v>
      </c>
      <c r="F19" s="8">
        <f t="shared" si="1"/>
        <v>404.27499999999998</v>
      </c>
    </row>
    <row r="20" spans="1:6" ht="29.25" customHeight="1">
      <c r="A20" s="4"/>
      <c r="B20" s="5" t="s">
        <v>15</v>
      </c>
      <c r="C20" s="4" t="s">
        <v>16</v>
      </c>
      <c r="D20" s="8">
        <v>4028.64</v>
      </c>
      <c r="E20" s="8">
        <f t="shared" si="0"/>
        <v>671.44</v>
      </c>
      <c r="F20" s="8">
        <f t="shared" si="1"/>
        <v>3357.2</v>
      </c>
    </row>
    <row r="21" spans="1:6" ht="25.5">
      <c r="A21" s="4">
        <v>4</v>
      </c>
      <c r="B21" s="2" t="s">
        <v>17</v>
      </c>
      <c r="C21" s="4" t="s">
        <v>18</v>
      </c>
      <c r="D21" s="7">
        <v>308.24</v>
      </c>
      <c r="E21" s="7"/>
      <c r="F21" s="7">
        <f t="shared" si="1"/>
        <v>308.24</v>
      </c>
    </row>
    <row r="22" spans="1:6">
      <c r="A22" s="4">
        <v>5</v>
      </c>
      <c r="B22" s="2" t="s">
        <v>19</v>
      </c>
      <c r="C22" s="4" t="s">
        <v>20</v>
      </c>
      <c r="D22" s="7">
        <v>7132.98</v>
      </c>
      <c r="E22" s="7">
        <f>D22*20/120</f>
        <v>1188.8299999999997</v>
      </c>
      <c r="F22" s="7">
        <f t="shared" si="1"/>
        <v>5944.15</v>
      </c>
    </row>
    <row r="23" spans="1:6">
      <c r="A23" s="4">
        <v>6</v>
      </c>
      <c r="B23" s="2" t="s">
        <v>21</v>
      </c>
      <c r="C23" s="4" t="s">
        <v>22</v>
      </c>
      <c r="D23" s="7">
        <v>2797.38</v>
      </c>
      <c r="E23" s="7">
        <f t="shared" ref="E23:E32" si="2">D23*20/120</f>
        <v>466.23000000000008</v>
      </c>
      <c r="F23" s="7">
        <f t="shared" si="1"/>
        <v>2331.15</v>
      </c>
    </row>
    <row r="24" spans="1:6">
      <c r="A24" s="4">
        <v>7</v>
      </c>
      <c r="B24" s="2" t="s">
        <v>23</v>
      </c>
      <c r="C24" s="4" t="s">
        <v>24</v>
      </c>
      <c r="D24" s="7">
        <v>13708.86</v>
      </c>
      <c r="E24" s="7">
        <f t="shared" si="2"/>
        <v>2284.81</v>
      </c>
      <c r="F24" s="7">
        <f t="shared" si="1"/>
        <v>11424.050000000001</v>
      </c>
    </row>
    <row r="25" spans="1:6">
      <c r="A25" s="4"/>
      <c r="B25" s="2" t="s">
        <v>10</v>
      </c>
      <c r="C25" s="4"/>
      <c r="D25" s="8"/>
      <c r="E25" s="7"/>
      <c r="F25" s="8"/>
    </row>
    <row r="26" spans="1:6">
      <c r="A26" s="4"/>
      <c r="B26" s="2" t="s">
        <v>25</v>
      </c>
      <c r="C26" s="4" t="s">
        <v>26</v>
      </c>
      <c r="D26" s="8">
        <v>1115.93</v>
      </c>
      <c r="E26" s="8">
        <f t="shared" si="2"/>
        <v>185.98833333333334</v>
      </c>
      <c r="F26" s="8">
        <f t="shared" si="1"/>
        <v>929.94166666666672</v>
      </c>
    </row>
    <row r="27" spans="1:6">
      <c r="A27" s="4"/>
      <c r="B27" s="2" t="s">
        <v>27</v>
      </c>
      <c r="C27" s="4" t="s">
        <v>28</v>
      </c>
      <c r="D27" s="8">
        <v>12592.93</v>
      </c>
      <c r="E27" s="8">
        <f t="shared" si="2"/>
        <v>2098.8216666666667</v>
      </c>
      <c r="F27" s="8">
        <f t="shared" si="1"/>
        <v>10494.108333333334</v>
      </c>
    </row>
    <row r="28" spans="1:6" ht="25.5">
      <c r="A28" s="4">
        <v>8</v>
      </c>
      <c r="B28" s="2" t="s">
        <v>29</v>
      </c>
      <c r="C28" s="4" t="s">
        <v>30</v>
      </c>
      <c r="D28" s="7">
        <f>D30+D31+D32</f>
        <v>9061.09</v>
      </c>
      <c r="E28" s="7">
        <f t="shared" si="2"/>
        <v>1510.1816666666666</v>
      </c>
      <c r="F28" s="7">
        <f t="shared" si="1"/>
        <v>7550.9083333333338</v>
      </c>
    </row>
    <row r="29" spans="1:6">
      <c r="A29" s="4"/>
      <c r="B29" s="2" t="s">
        <v>10</v>
      </c>
      <c r="C29" s="4"/>
      <c r="D29" s="8"/>
      <c r="E29" s="7"/>
      <c r="F29" s="8"/>
    </row>
    <row r="30" spans="1:6" ht="25.5">
      <c r="A30" s="4"/>
      <c r="B30" s="2" t="s">
        <v>31</v>
      </c>
      <c r="C30" s="4" t="s">
        <v>32</v>
      </c>
      <c r="D30" s="8">
        <v>2873.26</v>
      </c>
      <c r="E30" s="8">
        <f t="shared" si="2"/>
        <v>478.87666666666672</v>
      </c>
      <c r="F30" s="8">
        <f t="shared" si="1"/>
        <v>2394.3833333333337</v>
      </c>
    </row>
    <row r="31" spans="1:6" ht="25.5">
      <c r="A31" s="4"/>
      <c r="B31" s="2" t="s">
        <v>33</v>
      </c>
      <c r="C31" s="4" t="s">
        <v>34</v>
      </c>
      <c r="D31" s="8">
        <v>147.69</v>
      </c>
      <c r="E31" s="8">
        <f t="shared" si="2"/>
        <v>24.615000000000002</v>
      </c>
      <c r="F31" s="8">
        <f t="shared" si="1"/>
        <v>123.07499999999999</v>
      </c>
    </row>
    <row r="32" spans="1:6">
      <c r="A32" s="4"/>
      <c r="B32" s="2" t="s">
        <v>35</v>
      </c>
      <c r="C32" s="4" t="s">
        <v>36</v>
      </c>
      <c r="D32" s="57">
        <v>6040.14</v>
      </c>
      <c r="E32" s="8">
        <f t="shared" si="2"/>
        <v>1006.69</v>
      </c>
      <c r="F32" s="8">
        <f t="shared" si="1"/>
        <v>5033.4500000000007</v>
      </c>
    </row>
    <row r="33" spans="1:6">
      <c r="A33" s="4">
        <v>9</v>
      </c>
      <c r="B33" s="6" t="s">
        <v>37</v>
      </c>
      <c r="C33" s="3"/>
      <c r="D33" s="58">
        <f>D14+D15+D16+D21+D22+D23+D24+D28</f>
        <v>65773.66</v>
      </c>
      <c r="E33" s="7">
        <f>E14+E15+E16+E21+E22+E23+E24+E28</f>
        <v>6206.2133333333322</v>
      </c>
      <c r="F33" s="7">
        <f>F14+F15+F16+F21+F22+F23+F24+F28</f>
        <v>59567.44666666667</v>
      </c>
    </row>
    <row r="34" spans="1:6" ht="42.75" customHeight="1">
      <c r="A34" s="4">
        <v>10</v>
      </c>
      <c r="B34" s="2" t="s">
        <v>38</v>
      </c>
      <c r="C34" s="4"/>
      <c r="D34" s="7">
        <v>28738.27</v>
      </c>
      <c r="E34" s="7"/>
      <c r="F34" s="7">
        <f>D34</f>
        <v>28738.27</v>
      </c>
    </row>
    <row r="35" spans="1:6" ht="22.5" customHeight="1">
      <c r="A35" s="4">
        <v>11</v>
      </c>
      <c r="B35" s="6" t="s">
        <v>39</v>
      </c>
      <c r="C35" s="4"/>
      <c r="D35" s="7">
        <f>D33/D34*100</f>
        <v>228.87132732763664</v>
      </c>
      <c r="E35" s="7"/>
      <c r="F35" s="7">
        <f>F33/F34*100</f>
        <v>207.2756873210067</v>
      </c>
    </row>
    <row r="37" spans="1:6" ht="15.75">
      <c r="B37" s="10" t="s">
        <v>46</v>
      </c>
      <c r="C37" s="10"/>
      <c r="D37" s="10" t="s">
        <v>47</v>
      </c>
    </row>
    <row r="38" spans="1:6" ht="24.75" customHeight="1">
      <c r="B38" s="10" t="s">
        <v>44</v>
      </c>
      <c r="C38" s="10"/>
      <c r="D38" s="10" t="s">
        <v>43</v>
      </c>
      <c r="E38" s="10"/>
    </row>
  </sheetData>
  <mergeCells count="13">
    <mergeCell ref="A11:A13"/>
    <mergeCell ref="B11:B13"/>
    <mergeCell ref="C11:C13"/>
    <mergeCell ref="D11:D13"/>
    <mergeCell ref="E11:E13"/>
    <mergeCell ref="F11:F13"/>
    <mergeCell ref="D1:F1"/>
    <mergeCell ref="D2:F2"/>
    <mergeCell ref="D3:F3"/>
    <mergeCell ref="D4:F4"/>
    <mergeCell ref="B7:F7"/>
    <mergeCell ref="B8:F8"/>
    <mergeCell ref="D5:F5"/>
  </mergeCells>
  <pageMargins left="0.82291666666666663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Layout" topLeftCell="A55" workbookViewId="0">
      <selection activeCell="A61" sqref="A61:XFD64"/>
    </sheetView>
  </sheetViews>
  <sheetFormatPr defaultRowHeight="15"/>
  <cols>
    <col min="1" max="1" width="8.7109375" customWidth="1"/>
    <col min="2" max="2" width="35.5703125" customWidth="1"/>
    <col min="3" max="3" width="25" customWidth="1"/>
    <col min="4" max="4" width="17.28515625" customWidth="1"/>
    <col min="5" max="5" width="1" customWidth="1"/>
  </cols>
  <sheetData>
    <row r="1" spans="1:5" ht="15.75">
      <c r="A1" s="56"/>
      <c r="B1" s="56"/>
      <c r="C1" s="65" t="s">
        <v>117</v>
      </c>
      <c r="D1" s="65"/>
      <c r="E1" s="65"/>
    </row>
    <row r="2" spans="1:5" ht="15.75">
      <c r="A2" s="56"/>
      <c r="B2" s="65" t="s">
        <v>154</v>
      </c>
      <c r="C2" s="65"/>
      <c r="D2" s="65"/>
      <c r="E2" s="60"/>
    </row>
    <row r="3" spans="1:5" ht="30" customHeight="1">
      <c r="A3" s="56"/>
      <c r="B3" s="56"/>
      <c r="C3" s="66" t="s">
        <v>124</v>
      </c>
      <c r="D3" s="66"/>
      <c r="E3" s="66"/>
    </row>
    <row r="4" spans="1:5" ht="15.75">
      <c r="A4" s="56"/>
      <c r="B4" s="56"/>
      <c r="C4" s="65" t="s">
        <v>155</v>
      </c>
      <c r="D4" s="65"/>
      <c r="E4" s="65"/>
    </row>
    <row r="5" spans="1:5" ht="14.25" customHeight="1">
      <c r="A5" s="67" t="s">
        <v>157</v>
      </c>
      <c r="B5" s="67"/>
      <c r="C5" s="67"/>
      <c r="D5" s="67"/>
      <c r="E5" s="67"/>
    </row>
    <row r="6" spans="1:5" ht="22.5" customHeight="1">
      <c r="A6" s="68" t="s">
        <v>152</v>
      </c>
      <c r="B6" s="68"/>
      <c r="C6" s="68"/>
      <c r="D6" s="68"/>
      <c r="E6" s="68"/>
    </row>
    <row r="7" spans="1:5" ht="15.75">
      <c r="A7" s="15" t="s">
        <v>125</v>
      </c>
      <c r="B7" s="39" t="s">
        <v>126</v>
      </c>
      <c r="C7" s="39"/>
      <c r="D7" s="39"/>
      <c r="E7" s="16"/>
    </row>
    <row r="8" spans="1:5" ht="33.75" customHeight="1">
      <c r="A8" s="69" t="s">
        <v>127</v>
      </c>
      <c r="B8" s="69"/>
      <c r="C8" s="69"/>
      <c r="D8" s="69"/>
      <c r="E8" s="69"/>
    </row>
    <row r="9" spans="1:5" ht="8.25" customHeight="1" thickBot="1">
      <c r="A9" s="14"/>
      <c r="B9" s="14"/>
      <c r="C9" s="14"/>
      <c r="D9" s="14"/>
      <c r="E9" s="14"/>
    </row>
    <row r="10" spans="1:5" ht="3" customHeight="1">
      <c r="A10" s="70" t="s">
        <v>128</v>
      </c>
      <c r="B10" s="70" t="s">
        <v>129</v>
      </c>
      <c r="C10" s="73" t="s">
        <v>121</v>
      </c>
      <c r="D10" s="80" t="s">
        <v>130</v>
      </c>
    </row>
    <row r="11" spans="1:5" ht="15.75" customHeight="1">
      <c r="A11" s="71"/>
      <c r="B11" s="71"/>
      <c r="C11" s="74"/>
      <c r="D11" s="81"/>
    </row>
    <row r="12" spans="1:5" ht="15" customHeight="1">
      <c r="A12" s="71"/>
      <c r="B12" s="71"/>
      <c r="C12" s="74"/>
      <c r="D12" s="76" t="s">
        <v>131</v>
      </c>
    </row>
    <row r="13" spans="1:5" ht="15.75" thickBot="1">
      <c r="A13" s="72"/>
      <c r="B13" s="72"/>
      <c r="C13" s="75"/>
      <c r="D13" s="77"/>
    </row>
    <row r="14" spans="1:5" ht="15.75" thickBot="1">
      <c r="A14" s="17">
        <v>1</v>
      </c>
      <c r="B14" s="17">
        <v>2</v>
      </c>
      <c r="C14" s="17">
        <v>3</v>
      </c>
      <c r="D14" s="59">
        <v>4</v>
      </c>
    </row>
    <row r="15" spans="1:5" ht="21" customHeight="1">
      <c r="A15" s="18">
        <v>1</v>
      </c>
      <c r="B15" s="18" t="s">
        <v>53</v>
      </c>
      <c r="C15" s="19"/>
      <c r="D15" s="19"/>
    </row>
    <row r="16" spans="1:5" ht="15" customHeight="1">
      <c r="A16" s="20" t="s">
        <v>54</v>
      </c>
      <c r="B16" s="82" t="s">
        <v>55</v>
      </c>
      <c r="C16" s="83"/>
      <c r="D16" s="83"/>
    </row>
    <row r="17" spans="1:4" ht="25.5" customHeight="1">
      <c r="A17" s="41" t="s">
        <v>56</v>
      </c>
      <c r="B17" s="42" t="s">
        <v>57</v>
      </c>
      <c r="C17" s="55" t="s">
        <v>122</v>
      </c>
      <c r="D17" s="45">
        <v>2.6</v>
      </c>
    </row>
    <row r="18" spans="1:4" ht="26.25" customHeight="1">
      <c r="A18" s="41" t="s">
        <v>58</v>
      </c>
      <c r="B18" s="42" t="s">
        <v>132</v>
      </c>
      <c r="C18" s="53" t="s">
        <v>133</v>
      </c>
      <c r="D18" s="45">
        <v>1.53</v>
      </c>
    </row>
    <row r="19" spans="1:4" ht="27" customHeight="1">
      <c r="A19" s="43" t="s">
        <v>59</v>
      </c>
      <c r="B19" s="42" t="s">
        <v>60</v>
      </c>
      <c r="C19" s="53" t="s">
        <v>133</v>
      </c>
      <c r="D19" s="45">
        <v>0.91</v>
      </c>
    </row>
    <row r="20" spans="1:4" ht="15" customHeight="1">
      <c r="A20" s="23" t="s">
        <v>61</v>
      </c>
      <c r="B20" s="82" t="s">
        <v>134</v>
      </c>
      <c r="C20" s="83"/>
      <c r="D20" s="83"/>
    </row>
    <row r="21" spans="1:4" ht="25.5" customHeight="1">
      <c r="A21" s="46" t="s">
        <v>62</v>
      </c>
      <c r="B21" s="44" t="s">
        <v>135</v>
      </c>
      <c r="C21" s="48" t="s">
        <v>123</v>
      </c>
      <c r="D21" s="45">
        <v>22.67</v>
      </c>
    </row>
    <row r="22" spans="1:4" ht="38.25" customHeight="1">
      <c r="A22" s="46" t="s">
        <v>63</v>
      </c>
      <c r="B22" s="44" t="s">
        <v>118</v>
      </c>
      <c r="C22" s="48" t="s">
        <v>136</v>
      </c>
      <c r="D22" s="45">
        <v>7.53</v>
      </c>
    </row>
    <row r="23" spans="1:4" ht="38.25" customHeight="1">
      <c r="A23" s="46" t="s">
        <v>64</v>
      </c>
      <c r="B23" s="44" t="s">
        <v>60</v>
      </c>
      <c r="C23" s="48" t="s">
        <v>136</v>
      </c>
      <c r="D23" s="45">
        <v>4.1500000000000004</v>
      </c>
    </row>
    <row r="24" spans="1:4" ht="38.25" customHeight="1">
      <c r="A24" s="46" t="s">
        <v>65</v>
      </c>
      <c r="B24" s="44" t="s">
        <v>66</v>
      </c>
      <c r="C24" s="48" t="s">
        <v>137</v>
      </c>
      <c r="D24" s="45">
        <v>8.4600000000000009</v>
      </c>
    </row>
    <row r="25" spans="1:4" ht="38.25" customHeight="1">
      <c r="A25" s="46" t="s">
        <v>67</v>
      </c>
      <c r="B25" s="44" t="s">
        <v>156</v>
      </c>
      <c r="C25" s="48" t="s">
        <v>136</v>
      </c>
      <c r="D25" s="45">
        <v>8.92</v>
      </c>
    </row>
    <row r="26" spans="1:4" ht="25.5">
      <c r="A26" s="47" t="s">
        <v>68</v>
      </c>
      <c r="B26" s="27" t="s">
        <v>69</v>
      </c>
      <c r="C26" s="49" t="s">
        <v>138</v>
      </c>
      <c r="D26" s="45">
        <v>1.68</v>
      </c>
    </row>
    <row r="27" spans="1:4" ht="15.75">
      <c r="A27" s="28">
        <v>2</v>
      </c>
      <c r="B27" s="29" t="s">
        <v>70</v>
      </c>
      <c r="C27" s="22"/>
      <c r="D27" s="30"/>
    </row>
    <row r="28" spans="1:4" ht="15" customHeight="1">
      <c r="A28" s="23" t="s">
        <v>71</v>
      </c>
      <c r="B28" s="82" t="s">
        <v>72</v>
      </c>
      <c r="C28" s="83"/>
      <c r="D28" s="83"/>
    </row>
    <row r="29" spans="1:4" ht="25.5" customHeight="1">
      <c r="A29" s="25" t="s">
        <v>73</v>
      </c>
      <c r="B29" s="26" t="s">
        <v>139</v>
      </c>
      <c r="C29" s="48" t="s">
        <v>140</v>
      </c>
      <c r="D29" s="45">
        <v>6.15</v>
      </c>
    </row>
    <row r="30" spans="1:4" ht="38.25" customHeight="1">
      <c r="A30" s="25" t="s">
        <v>74</v>
      </c>
      <c r="B30" s="26" t="s">
        <v>141</v>
      </c>
      <c r="C30" s="48" t="s">
        <v>142</v>
      </c>
      <c r="D30" s="45">
        <v>5.85</v>
      </c>
    </row>
    <row r="31" spans="1:4" ht="38.25" customHeight="1">
      <c r="A31" s="25" t="s">
        <v>75</v>
      </c>
      <c r="B31" s="26" t="s">
        <v>60</v>
      </c>
      <c r="C31" s="48" t="s">
        <v>142</v>
      </c>
      <c r="D31" s="45">
        <v>3.38</v>
      </c>
    </row>
    <row r="32" spans="1:4" ht="15" customHeight="1">
      <c r="A32" s="23" t="s">
        <v>76</v>
      </c>
      <c r="B32" s="82" t="s">
        <v>77</v>
      </c>
      <c r="C32" s="83"/>
      <c r="D32" s="83"/>
    </row>
    <row r="33" spans="1:4" ht="25.5" customHeight="1">
      <c r="A33" s="25" t="s">
        <v>78</v>
      </c>
      <c r="B33" s="26" t="s">
        <v>139</v>
      </c>
      <c r="C33" s="48" t="s">
        <v>122</v>
      </c>
      <c r="D33" s="45">
        <v>4.47</v>
      </c>
    </row>
    <row r="34" spans="1:4" ht="38.25" customHeight="1">
      <c r="A34" s="25" t="s">
        <v>79</v>
      </c>
      <c r="B34" s="26" t="s">
        <v>141</v>
      </c>
      <c r="C34" s="48" t="s">
        <v>142</v>
      </c>
      <c r="D34" s="45">
        <v>4.01</v>
      </c>
    </row>
    <row r="35" spans="1:4" ht="38.25" customHeight="1">
      <c r="A35" s="25" t="s">
        <v>80</v>
      </c>
      <c r="B35" s="26" t="s">
        <v>60</v>
      </c>
      <c r="C35" s="48" t="s">
        <v>142</v>
      </c>
      <c r="D35" s="45">
        <v>2.6</v>
      </c>
    </row>
    <row r="36" spans="1:4" ht="38.25" customHeight="1">
      <c r="A36" s="24" t="s">
        <v>81</v>
      </c>
      <c r="B36" s="21" t="s">
        <v>82</v>
      </c>
      <c r="C36" s="48" t="s">
        <v>137</v>
      </c>
      <c r="D36" s="45">
        <v>11.34</v>
      </c>
    </row>
    <row r="37" spans="1:4" ht="38.25" customHeight="1">
      <c r="A37" s="31" t="s">
        <v>83</v>
      </c>
      <c r="B37" s="21" t="s">
        <v>143</v>
      </c>
      <c r="C37" s="48" t="s">
        <v>136</v>
      </c>
      <c r="D37" s="45">
        <v>13.71</v>
      </c>
    </row>
    <row r="38" spans="1:4" ht="25.5">
      <c r="A38" s="24" t="s">
        <v>84</v>
      </c>
      <c r="B38" s="21" t="s">
        <v>85</v>
      </c>
      <c r="C38" s="51" t="s">
        <v>122</v>
      </c>
      <c r="D38" s="45">
        <v>0.28000000000000003</v>
      </c>
    </row>
    <row r="39" spans="1:4" ht="25.5">
      <c r="A39" s="24" t="s">
        <v>86</v>
      </c>
      <c r="B39" s="21" t="s">
        <v>119</v>
      </c>
      <c r="C39" s="54" t="s">
        <v>122</v>
      </c>
      <c r="D39" s="45">
        <v>1.68</v>
      </c>
    </row>
    <row r="40" spans="1:4" ht="38.25" customHeight="1">
      <c r="A40" s="24" t="s">
        <v>87</v>
      </c>
      <c r="B40" s="21" t="s">
        <v>88</v>
      </c>
      <c r="C40" s="40" t="s">
        <v>144</v>
      </c>
      <c r="D40" s="45">
        <v>57.36</v>
      </c>
    </row>
    <row r="41" spans="1:4" ht="25.5">
      <c r="A41" s="24" t="s">
        <v>89</v>
      </c>
      <c r="B41" s="21" t="s">
        <v>90</v>
      </c>
      <c r="C41" s="51" t="s">
        <v>122</v>
      </c>
      <c r="D41" s="45">
        <v>17.100000000000001</v>
      </c>
    </row>
    <row r="42" spans="1:4" ht="15.75" customHeight="1">
      <c r="A42" s="32" t="s">
        <v>151</v>
      </c>
      <c r="B42" s="85" t="s">
        <v>91</v>
      </c>
      <c r="C42" s="86"/>
      <c r="D42" s="52"/>
    </row>
    <row r="43" spans="1:4" ht="15" customHeight="1">
      <c r="A43" s="23" t="s">
        <v>92</v>
      </c>
      <c r="B43" s="82" t="s">
        <v>145</v>
      </c>
      <c r="C43" s="83"/>
      <c r="D43" s="83"/>
    </row>
    <row r="44" spans="1:4">
      <c r="A44" s="24" t="s">
        <v>93</v>
      </c>
      <c r="B44" s="33" t="s">
        <v>94</v>
      </c>
      <c r="C44" s="50" t="s">
        <v>122</v>
      </c>
      <c r="D44" s="45">
        <v>6.45</v>
      </c>
    </row>
    <row r="45" spans="1:4" ht="25.5" customHeight="1">
      <c r="A45" s="24" t="s">
        <v>95</v>
      </c>
      <c r="B45" s="33" t="s">
        <v>96</v>
      </c>
      <c r="C45" s="42" t="s">
        <v>123</v>
      </c>
      <c r="D45" s="45">
        <v>10.78</v>
      </c>
    </row>
    <row r="46" spans="1:4" ht="25.5" customHeight="1">
      <c r="A46" s="24" t="s">
        <v>97</v>
      </c>
      <c r="B46" s="33" t="s">
        <v>146</v>
      </c>
      <c r="C46" s="42" t="s">
        <v>140</v>
      </c>
      <c r="D46" s="45">
        <v>12.94</v>
      </c>
    </row>
    <row r="47" spans="1:4" ht="31.5" customHeight="1">
      <c r="A47" s="23" t="s">
        <v>98</v>
      </c>
      <c r="B47" s="82" t="s">
        <v>147</v>
      </c>
      <c r="C47" s="83"/>
      <c r="D47" s="83"/>
    </row>
    <row r="48" spans="1:4">
      <c r="A48" s="24" t="s">
        <v>99</v>
      </c>
      <c r="B48" s="33" t="s">
        <v>57</v>
      </c>
      <c r="C48" s="51" t="s">
        <v>122</v>
      </c>
      <c r="D48" s="45">
        <v>16.170000000000002</v>
      </c>
    </row>
    <row r="49" spans="1:5" ht="33.75" customHeight="1">
      <c r="A49" s="24" t="s">
        <v>100</v>
      </c>
      <c r="B49" s="33" t="s">
        <v>120</v>
      </c>
      <c r="C49" s="48" t="s">
        <v>136</v>
      </c>
      <c r="D49" s="45">
        <v>6.58</v>
      </c>
    </row>
    <row r="50" spans="1:5" ht="38.25" customHeight="1">
      <c r="A50" s="24" t="s">
        <v>101</v>
      </c>
      <c r="B50" s="33" t="s">
        <v>102</v>
      </c>
      <c r="C50" s="48" t="s">
        <v>136</v>
      </c>
      <c r="D50" s="45">
        <v>9.25</v>
      </c>
    </row>
    <row r="51" spans="1:5" ht="38.25" customHeight="1">
      <c r="A51" s="24" t="s">
        <v>103</v>
      </c>
      <c r="B51" s="21" t="s">
        <v>104</v>
      </c>
      <c r="C51" s="48" t="s">
        <v>136</v>
      </c>
      <c r="D51" s="45">
        <v>8.6199999999999992</v>
      </c>
    </row>
    <row r="52" spans="1:5" ht="30" customHeight="1">
      <c r="A52" s="23" t="s">
        <v>105</v>
      </c>
      <c r="B52" s="82" t="s">
        <v>106</v>
      </c>
      <c r="C52" s="83"/>
      <c r="D52" s="83"/>
    </row>
    <row r="53" spans="1:5" ht="38.25" customHeight="1">
      <c r="A53" s="24" t="s">
        <v>107</v>
      </c>
      <c r="B53" s="21" t="s">
        <v>148</v>
      </c>
      <c r="C53" s="48" t="s">
        <v>149</v>
      </c>
      <c r="D53" s="45">
        <v>19.559999999999999</v>
      </c>
    </row>
    <row r="54" spans="1:5" ht="28.5" customHeight="1">
      <c r="A54" s="23" t="s">
        <v>108</v>
      </c>
      <c r="B54" s="82" t="s">
        <v>109</v>
      </c>
      <c r="C54" s="83"/>
      <c r="D54" s="83"/>
    </row>
    <row r="55" spans="1:5" ht="38.25" customHeight="1">
      <c r="A55" s="24" t="s">
        <v>110</v>
      </c>
      <c r="B55" s="21" t="s">
        <v>150</v>
      </c>
      <c r="C55" s="48" t="s">
        <v>149</v>
      </c>
      <c r="D55" s="45">
        <v>46.24</v>
      </c>
    </row>
    <row r="56" spans="1:5" ht="27.75" customHeight="1">
      <c r="A56" s="23" t="s">
        <v>111</v>
      </c>
      <c r="B56" s="82" t="s">
        <v>153</v>
      </c>
      <c r="C56" s="83"/>
      <c r="D56" s="83"/>
    </row>
    <row r="57" spans="1:5" ht="38.25" customHeight="1">
      <c r="A57" s="24" t="s">
        <v>112</v>
      </c>
      <c r="B57" s="44" t="s">
        <v>150</v>
      </c>
      <c r="C57" s="48" t="s">
        <v>149</v>
      </c>
      <c r="D57" s="45">
        <v>15.42</v>
      </c>
    </row>
    <row r="58" spans="1:5" ht="25.5">
      <c r="A58" s="25" t="s">
        <v>113</v>
      </c>
      <c r="B58" s="26" t="s">
        <v>114</v>
      </c>
      <c r="C58" s="51" t="s">
        <v>122</v>
      </c>
      <c r="D58" s="45">
        <v>0.6</v>
      </c>
    </row>
    <row r="59" spans="1:5">
      <c r="A59" s="24" t="s">
        <v>115</v>
      </c>
      <c r="B59" s="21" t="s">
        <v>116</v>
      </c>
      <c r="C59" s="51" t="s">
        <v>122</v>
      </c>
      <c r="D59" s="45">
        <v>12.94</v>
      </c>
    </row>
    <row r="60" spans="1:5">
      <c r="A60" s="34"/>
      <c r="B60" s="13"/>
      <c r="C60" s="35"/>
      <c r="D60" s="36"/>
      <c r="E60" s="37"/>
    </row>
    <row r="61" spans="1:5" ht="15.75" customHeight="1">
      <c r="A61" s="84"/>
      <c r="B61" s="84"/>
      <c r="C61" s="38"/>
    </row>
    <row r="62" spans="1:5">
      <c r="A62" s="79"/>
      <c r="B62" s="79"/>
    </row>
    <row r="63" spans="1:5" ht="15.75">
      <c r="A63" s="78"/>
      <c r="B63" s="78"/>
      <c r="C63" s="38"/>
      <c r="D63" s="79"/>
      <c r="E63" s="79"/>
    </row>
  </sheetData>
  <mergeCells count="26">
    <mergeCell ref="A63:B63"/>
    <mergeCell ref="D63:E63"/>
    <mergeCell ref="D10:D11"/>
    <mergeCell ref="B2:D2"/>
    <mergeCell ref="B16:D16"/>
    <mergeCell ref="B20:D20"/>
    <mergeCell ref="B28:D28"/>
    <mergeCell ref="B32:D32"/>
    <mergeCell ref="A61:B61"/>
    <mergeCell ref="A62:B62"/>
    <mergeCell ref="B47:D47"/>
    <mergeCell ref="B52:D52"/>
    <mergeCell ref="B54:D54"/>
    <mergeCell ref="B56:D56"/>
    <mergeCell ref="B42:C42"/>
    <mergeCell ref="B43:D43"/>
    <mergeCell ref="A8:E8"/>
    <mergeCell ref="A10:A13"/>
    <mergeCell ref="B10:B13"/>
    <mergeCell ref="C10:C13"/>
    <mergeCell ref="D12:D13"/>
    <mergeCell ref="C1:E1"/>
    <mergeCell ref="C3:E3"/>
    <mergeCell ref="C4:E4"/>
    <mergeCell ref="A5:E5"/>
    <mergeCell ref="A6:E6"/>
  </mergeCells>
  <pageMargins left="0.7" right="0.27083333333333331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Наклад. расходы 2017</vt:lpstr>
      <vt:lpstr>прейскурантбез НДС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2022-02-25T06:48:42Z</cp:lastPrinted>
  <dcterms:created xsi:type="dcterms:W3CDTF">2017-11-13T13:07:14Z</dcterms:created>
  <dcterms:modified xsi:type="dcterms:W3CDTF">2022-03-02T10:54:46Z</dcterms:modified>
</cp:coreProperties>
</file>